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dagcwz\OneDrive - Botkyrka Kommun\KommunstyrelsenKommunfullmäktige\2019\November\Budget\"/>
    </mc:Choice>
  </mc:AlternateContent>
  <xr:revisionPtr revIDLastSave="0" documentId="13_ncr:1_{78B88530-4619-4099-ACCF-102F7DB1005E}" xr6:coauthVersionLast="41" xr6:coauthVersionMax="41" xr10:uidLastSave="{00000000-0000-0000-0000-000000000000}"/>
  <bookViews>
    <workbookView xWindow="1965" yWindow="0" windowWidth="21690" windowHeight="14250" activeTab="1" xr2:uid="{00000000-000D-0000-FFFF-FFFF00000000}"/>
  </bookViews>
  <sheets>
    <sheet name="Investeringsbudget" sheetId="1" r:id="rId1"/>
    <sheet name="Driftsbudget" sheetId="2" r:id="rId2"/>
  </sheets>
  <definedNames>
    <definedName name="_ftn1" localSheetId="1">Driftsbudget!$A$20</definedName>
    <definedName name="_ftn2" localSheetId="1">Driftsbudget!$A$23</definedName>
    <definedName name="_ftn3" localSheetId="1">Driftsbudget!$A$25</definedName>
    <definedName name="_ftn4" localSheetId="1">Driftsbudget!$A$27</definedName>
    <definedName name="_ftn5" localSheetId="1">Driftsbudget!$A$29</definedName>
    <definedName name="_ftn6" localSheetId="1">Driftsbudget!$A$31</definedName>
    <definedName name="_ftn7" localSheetId="1">Driftsbudget!$A$33</definedName>
    <definedName name="_ftn8" localSheetId="1">Driftsbudget!$A$35</definedName>
    <definedName name="_ftn9" localSheetId="1">Driftsbudget!$A$37</definedName>
    <definedName name="_ftnref1" localSheetId="1">Driftsbudget!$C$3</definedName>
    <definedName name="_ftnref2" localSheetId="1">Driftsbudget!$C$5</definedName>
    <definedName name="_ftnref3" localSheetId="1">Driftsbudget!$C$6</definedName>
    <definedName name="_ftnref4" localSheetId="1">Driftsbudget!$C$7</definedName>
    <definedName name="_ftnref5" localSheetId="1">Driftsbudget!$C$9</definedName>
    <definedName name="_ftnref6" localSheetId="1">Driftsbudget!#REF!</definedName>
    <definedName name="_ftnref7" localSheetId="1">Driftsbudget!#REF!</definedName>
    <definedName name="_ftnref8" localSheetId="1">Driftsbudget!$C$13</definedName>
    <definedName name="_ftnref9" localSheetId="1">Driftsbudget!#REF!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" l="1"/>
  <c r="D5" i="1"/>
  <c r="C14" i="2"/>
  <c r="D16" i="2"/>
  <c r="D14" i="2" l="1"/>
  <c r="C13" i="2"/>
  <c r="D13" i="2" s="1"/>
  <c r="C12" i="2"/>
  <c r="D12" i="2" s="1"/>
  <c r="C11" i="2"/>
  <c r="D11" i="2" s="1"/>
  <c r="C9" i="2"/>
  <c r="D9" i="2" s="1"/>
  <c r="D8" i="2"/>
  <c r="C7" i="2"/>
  <c r="D7" i="2" s="1"/>
  <c r="C5" i="2"/>
  <c r="D5" i="2" s="1"/>
  <c r="C3" i="2"/>
  <c r="D3" i="2" s="1"/>
  <c r="D6" i="2"/>
  <c r="C10" i="2"/>
  <c r="D10" i="2" s="1"/>
  <c r="B18" i="2"/>
  <c r="D4" i="1"/>
  <c r="D10" i="1"/>
  <c r="D9" i="1"/>
  <c r="D8" i="1"/>
  <c r="D3" i="1"/>
  <c r="C18" i="2" l="1"/>
  <c r="D18" i="2" s="1"/>
  <c r="D7" i="1"/>
</calcChain>
</file>

<file path=xl/sharedStrings.xml><?xml version="1.0" encoding="utf-8"?>
<sst xmlns="http://schemas.openxmlformats.org/spreadsheetml/2006/main" count="44" uniqueCount="40">
  <si>
    <t>Skillnad</t>
  </si>
  <si>
    <t>Vård- och omsorgsnämnd</t>
  </si>
  <si>
    <t>Summa totalt</t>
  </si>
  <si>
    <t xml:space="preserve">Kommunstyrelsen </t>
  </si>
  <si>
    <t xml:space="preserve">Samhällsbyggnadsnämnd </t>
  </si>
  <si>
    <t xml:space="preserve">Teknisk nämnd </t>
  </si>
  <si>
    <t xml:space="preserve">Kultur- och fritidsnämnd </t>
  </si>
  <si>
    <t xml:space="preserve">Utbildningsnämnd </t>
  </si>
  <si>
    <t xml:space="preserve">Socialnämnd </t>
  </si>
  <si>
    <t>Not</t>
  </si>
  <si>
    <t xml:space="preserve">Revision </t>
  </si>
  <si>
    <t>Ökat underhåll.</t>
  </si>
  <si>
    <t>Ökade revisionsanslag</t>
  </si>
  <si>
    <t>Lägre stöd till verksamheter som ligger utanför ramen för kommunens kärnuppgifter.
Effektivisering. Utredning om simhall inom befintliga ramar.</t>
  </si>
  <si>
    <t>TUP 2020</t>
  </si>
  <si>
    <t xml:space="preserve">Utgifter </t>
  </si>
  <si>
    <t>Inkomster</t>
  </si>
  <si>
    <t xml:space="preserve">Lägre bidrag till icke kärnverksamhet. 
Lägre driftanslag för dialogkommissionen. Lägre stöd för politiken. 
Effektiviseringar och minskad overhead. </t>
  </si>
  <si>
    <t xml:space="preserve">Ökade anslag för översyn av detaljplaner. Mindre finainsering till cykelvägar. </t>
  </si>
  <si>
    <t>Effektivare investeringar, mindre anslag till dialogkommisionen</t>
  </si>
  <si>
    <t>Inget nytt kommunhus, annan lösning för Falkbergsskolan (utreda permanenta paviljonger)</t>
  </si>
  <si>
    <t>Minskade anslag för nya icke budgeterade poster och för fri wifi på allmän plats</t>
  </si>
  <si>
    <t>Minskade strategiska markförvärv,
Planarbete simhall Tullinge</t>
  </si>
  <si>
    <t>Ökade resurser till utbildningsnämnden för bättre kvalité i skolan.</t>
  </si>
  <si>
    <t xml:space="preserve">Ökade resurser till socialnämnden för öppna förskolan och arbete med utsatta. Möta upp polisens satsning mot våld.  </t>
  </si>
  <si>
    <t>Majoritet 2020</t>
  </si>
  <si>
    <t>Investering (MKR)</t>
  </si>
  <si>
    <t>Arbvux</t>
  </si>
  <si>
    <t>Drift (MKR)</t>
  </si>
  <si>
    <t>MHN</t>
  </si>
  <si>
    <t>KS</t>
  </si>
  <si>
    <t>SBN</t>
  </si>
  <si>
    <t>Exploatering</t>
  </si>
  <si>
    <t>TN</t>
  </si>
  <si>
    <t xml:space="preserve">KFN </t>
  </si>
  <si>
    <t>UN</t>
  </si>
  <si>
    <t>SN</t>
  </si>
  <si>
    <t xml:space="preserve">VON </t>
  </si>
  <si>
    <t>KS/KF förfog.</t>
  </si>
  <si>
    <t>Majo.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</si>
</sst>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0" fillId="0" borderId="0" xfId="0" applyFont="1"/>
    <xf numFmtId="3" fontId="0" fillId="0" borderId="0" xfId="0" applyNumberFormat="1" applyFont="1"/>
    <xf numFmtId="4" fontId="0" fillId="0" borderId="0" xfId="0" applyNumberFormat="1"/>
    <xf numFmtId="4" fontId="1" fillId="0" borderId="0" xfId="0" applyNumberFormat="1" applyFont="1"/>
    <xf numFmtId="0" fontId="0" fillId="0" borderId="0" xfId="0" applyAlignment="1">
      <alignment wrapText="1"/>
    </xf>
    <xf numFmtId="0" fontId="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workbookViewId="0">
      <selection activeCell="J4" sqref="J4"/>
    </sheetView>
  </sheetViews>
  <sheetFormatPr defaultRowHeight="15" x14ac:dyDescent="0.25"/>
  <cols>
    <col min="1" max="1" width="25" customWidth="1"/>
    <col min="2" max="2" width="16.140625" style="3" customWidth="1"/>
    <col min="3" max="3" width="9.7109375" customWidth="1"/>
    <col min="4" max="4" width="8" style="3" customWidth="1"/>
    <col min="5" max="5" width="27.5703125" style="3" customWidth="1"/>
  </cols>
  <sheetData>
    <row r="1" spans="1:5" x14ac:dyDescent="0.25">
      <c r="A1" s="1" t="s">
        <v>26</v>
      </c>
      <c r="B1" s="3" t="s">
        <v>25</v>
      </c>
      <c r="C1" s="1" t="s">
        <v>14</v>
      </c>
      <c r="D1" s="3" t="s">
        <v>0</v>
      </c>
      <c r="E1" s="8" t="s">
        <v>9</v>
      </c>
    </row>
    <row r="2" spans="1:5" x14ac:dyDescent="0.25">
      <c r="A2" s="1"/>
      <c r="C2" s="1"/>
      <c r="E2" s="8"/>
    </row>
    <row r="3" spans="1:5" ht="30" x14ac:dyDescent="0.25">
      <c r="A3" s="1" t="s">
        <v>3</v>
      </c>
      <c r="B3" s="4">
        <v>-20.100000000000001</v>
      </c>
      <c r="C3" s="2">
        <v>-19.100000000000001</v>
      </c>
      <c r="D3" s="4">
        <f>B3-C3</f>
        <v>-1</v>
      </c>
      <c r="E3" s="8" t="s">
        <v>19</v>
      </c>
    </row>
    <row r="4" spans="1:5" ht="30" x14ac:dyDescent="0.25">
      <c r="A4" s="1" t="s">
        <v>4</v>
      </c>
      <c r="B4" s="4">
        <v>-132.69999999999999</v>
      </c>
      <c r="C4" s="2">
        <v>-124.89</v>
      </c>
      <c r="D4" s="4">
        <f t="shared" ref="D4:D10" si="0">B4-C4</f>
        <v>-7.8099999999999881</v>
      </c>
      <c r="E4" s="8" t="s">
        <v>22</v>
      </c>
    </row>
    <row r="5" spans="1:5" ht="45" x14ac:dyDescent="0.25">
      <c r="A5" s="1" t="s">
        <v>5</v>
      </c>
      <c r="B5" s="4">
        <v>-880.4</v>
      </c>
      <c r="C5" s="2">
        <v>-719.11900000000003</v>
      </c>
      <c r="D5" s="4">
        <f>B5-C5</f>
        <v>-161.28099999999995</v>
      </c>
      <c r="E5" s="8" t="s">
        <v>20</v>
      </c>
    </row>
    <row r="6" spans="1:5" x14ac:dyDescent="0.25">
      <c r="A6" s="1" t="s">
        <v>6</v>
      </c>
      <c r="B6" s="4">
        <v>-41.2</v>
      </c>
      <c r="C6" s="2">
        <v>-41.2</v>
      </c>
      <c r="D6" s="4">
        <f t="shared" si="0"/>
        <v>0</v>
      </c>
      <c r="E6" s="8"/>
    </row>
    <row r="7" spans="1:5" x14ac:dyDescent="0.25">
      <c r="A7" s="1" t="s">
        <v>27</v>
      </c>
      <c r="B7" s="4">
        <v>-4.7</v>
      </c>
      <c r="C7" s="2">
        <v>-4.7</v>
      </c>
      <c r="D7" s="4">
        <f t="shared" si="0"/>
        <v>0</v>
      </c>
      <c r="E7" s="8"/>
    </row>
    <row r="8" spans="1:5" x14ac:dyDescent="0.25">
      <c r="A8" s="1" t="s">
        <v>7</v>
      </c>
      <c r="B8" s="4">
        <v>-22</v>
      </c>
      <c r="C8" s="2">
        <v>-22</v>
      </c>
      <c r="D8" s="4">
        <f t="shared" si="0"/>
        <v>0</v>
      </c>
      <c r="E8" s="8"/>
    </row>
    <row r="9" spans="1:5" x14ac:dyDescent="0.25">
      <c r="A9" s="1" t="s">
        <v>8</v>
      </c>
      <c r="B9" s="4">
        <v>-4</v>
      </c>
      <c r="C9" s="2">
        <v>-4</v>
      </c>
      <c r="D9" s="4">
        <f t="shared" si="0"/>
        <v>0</v>
      </c>
      <c r="E9" s="8"/>
    </row>
    <row r="10" spans="1:5" x14ac:dyDescent="0.25">
      <c r="A10" s="1" t="s">
        <v>1</v>
      </c>
      <c r="B10" s="4">
        <v>-12.9</v>
      </c>
      <c r="C10" s="2">
        <v>-12.9</v>
      </c>
      <c r="D10" s="4">
        <f t="shared" si="0"/>
        <v>0</v>
      </c>
      <c r="E10" s="8"/>
    </row>
    <row r="11" spans="1:5" x14ac:dyDescent="0.25">
      <c r="A11" s="1"/>
      <c r="B11" s="4"/>
      <c r="C11" s="2"/>
      <c r="D11" s="4"/>
      <c r="E11" s="8"/>
    </row>
    <row r="12" spans="1:5" x14ac:dyDescent="0.25">
      <c r="A12" s="1" t="s">
        <v>15</v>
      </c>
      <c r="B12" s="4">
        <v>-1118</v>
      </c>
      <c r="C12" s="2">
        <v>-1118</v>
      </c>
      <c r="D12" s="4"/>
      <c r="E12" s="8"/>
    </row>
    <row r="13" spans="1:5" x14ac:dyDescent="0.25">
      <c r="A13" s="1" t="s">
        <v>16</v>
      </c>
      <c r="B13" s="4">
        <v>4.9000000000000004</v>
      </c>
      <c r="C13" s="1">
        <v>4.9000000000000004</v>
      </c>
      <c r="E13" s="8"/>
    </row>
    <row r="14" spans="1:5" x14ac:dyDescent="0.25">
      <c r="A14" s="1"/>
      <c r="B14" s="1"/>
      <c r="C14" s="1"/>
      <c r="D14" s="4"/>
    </row>
    <row r="15" spans="1:5" x14ac:dyDescent="0.25">
      <c r="A15" s="1"/>
      <c r="B15" s="1"/>
      <c r="C15" s="1"/>
    </row>
    <row r="16" spans="1:5" x14ac:dyDescent="0.25">
      <c r="A16" s="1"/>
      <c r="B16" s="4"/>
      <c r="C16" s="2"/>
      <c r="D16" s="4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tabSelected="1" workbookViewId="0">
      <selection activeCell="G5" sqref="G5"/>
    </sheetView>
  </sheetViews>
  <sheetFormatPr defaultRowHeight="15" x14ac:dyDescent="0.25"/>
  <cols>
    <col min="1" max="1" width="13" style="1" customWidth="1"/>
    <col min="2" max="2" width="10.140625" customWidth="1"/>
    <col min="3" max="3" width="8.7109375" style="1" customWidth="1"/>
    <col min="4" max="4" width="7.85546875" style="3" customWidth="1"/>
    <col min="5" max="5" width="38.42578125" customWidth="1"/>
    <col min="6" max="6" width="7.7109375" customWidth="1"/>
  </cols>
  <sheetData>
    <row r="1" spans="1:5" x14ac:dyDescent="0.25">
      <c r="A1" s="1" t="s">
        <v>28</v>
      </c>
      <c r="B1" t="s">
        <v>39</v>
      </c>
      <c r="C1" s="1" t="s">
        <v>14</v>
      </c>
      <c r="D1" s="3" t="s">
        <v>0</v>
      </c>
      <c r="E1" s="7" t="s">
        <v>9</v>
      </c>
    </row>
    <row r="2" spans="1:5" x14ac:dyDescent="0.25">
      <c r="E2" s="7"/>
    </row>
    <row r="3" spans="1:5" ht="60" x14ac:dyDescent="0.25">
      <c r="A3" s="1" t="s">
        <v>30</v>
      </c>
      <c r="B3">
        <v>-331.9</v>
      </c>
      <c r="C3" s="1">
        <f>B3*0.9</f>
        <v>-298.70999999999998</v>
      </c>
      <c r="D3" s="3">
        <f>B3-C3</f>
        <v>-33.19</v>
      </c>
      <c r="E3" s="7" t="s">
        <v>17</v>
      </c>
    </row>
    <row r="4" spans="1:5" x14ac:dyDescent="0.25">
      <c r="E4" s="7"/>
    </row>
    <row r="5" spans="1:5" ht="30" x14ac:dyDescent="0.25">
      <c r="A5" s="1" t="s">
        <v>31</v>
      </c>
      <c r="B5">
        <v>-167.1</v>
      </c>
      <c r="C5" s="1">
        <f>B5-5</f>
        <v>-172.1</v>
      </c>
      <c r="D5" s="3">
        <f t="shared" ref="D5:D18" si="0">B5-C5</f>
        <v>5</v>
      </c>
      <c r="E5" s="7" t="s">
        <v>18</v>
      </c>
    </row>
    <row r="6" spans="1:5" x14ac:dyDescent="0.25">
      <c r="A6" s="1" t="s">
        <v>32</v>
      </c>
      <c r="D6" s="3">
        <f t="shared" si="0"/>
        <v>0</v>
      </c>
      <c r="E6" s="7"/>
    </row>
    <row r="7" spans="1:5" x14ac:dyDescent="0.25">
      <c r="A7" s="1" t="s">
        <v>33</v>
      </c>
      <c r="B7">
        <v>-0.6</v>
      </c>
      <c r="C7" s="1">
        <f>B7-0.5</f>
        <v>-1.1000000000000001</v>
      </c>
      <c r="D7" s="3">
        <f t="shared" si="0"/>
        <v>0.50000000000000011</v>
      </c>
      <c r="E7" s="7" t="s">
        <v>11</v>
      </c>
    </row>
    <row r="8" spans="1:5" x14ac:dyDescent="0.25">
      <c r="A8" s="1" t="s">
        <v>29</v>
      </c>
      <c r="B8">
        <v>-18.2</v>
      </c>
      <c r="C8" s="1">
        <v>-18.2</v>
      </c>
      <c r="D8" s="3">
        <f t="shared" si="0"/>
        <v>0</v>
      </c>
      <c r="E8" s="7"/>
    </row>
    <row r="9" spans="1:5" ht="45" x14ac:dyDescent="0.25">
      <c r="A9" s="1" t="s">
        <v>34</v>
      </c>
      <c r="B9">
        <v>-257.10000000000002</v>
      </c>
      <c r="C9" s="1">
        <f>B9+5</f>
        <v>-252.10000000000002</v>
      </c>
      <c r="D9" s="3">
        <f t="shared" si="0"/>
        <v>-5</v>
      </c>
      <c r="E9" s="7" t="s">
        <v>13</v>
      </c>
    </row>
    <row r="10" spans="1:5" x14ac:dyDescent="0.25">
      <c r="A10" s="1" t="s">
        <v>27</v>
      </c>
      <c r="B10">
        <v>-269</v>
      </c>
      <c r="C10" s="1">
        <f t="shared" ref="C10" si="1">B10</f>
        <v>-269</v>
      </c>
      <c r="D10" s="3">
        <f t="shared" si="0"/>
        <v>0</v>
      </c>
      <c r="E10" s="7"/>
    </row>
    <row r="11" spans="1:5" ht="30" x14ac:dyDescent="0.25">
      <c r="A11" s="1" t="s">
        <v>35</v>
      </c>
      <c r="B11" s="5">
        <v>-2627.5</v>
      </c>
      <c r="C11" s="6">
        <f>B11-5</f>
        <v>-2632.5</v>
      </c>
      <c r="D11" s="3">
        <f t="shared" si="0"/>
        <v>5</v>
      </c>
      <c r="E11" s="7" t="s">
        <v>23</v>
      </c>
    </row>
    <row r="12" spans="1:5" ht="30" x14ac:dyDescent="0.25">
      <c r="A12" s="1" t="s">
        <v>36</v>
      </c>
      <c r="B12">
        <v>-646.9</v>
      </c>
      <c r="C12" s="1">
        <f>B12-6</f>
        <v>-652.9</v>
      </c>
      <c r="D12" s="3">
        <f t="shared" si="0"/>
        <v>6</v>
      </c>
      <c r="E12" s="7" t="s">
        <v>24</v>
      </c>
    </row>
    <row r="13" spans="1:5" x14ac:dyDescent="0.25">
      <c r="A13" s="1" t="s">
        <v>37</v>
      </c>
      <c r="B13" s="5">
        <v>-1152.7</v>
      </c>
      <c r="C13" s="6">
        <f>B13</f>
        <v>-1152.7</v>
      </c>
      <c r="D13" s="3">
        <f t="shared" si="0"/>
        <v>0</v>
      </c>
      <c r="E13" s="7"/>
    </row>
    <row r="14" spans="1:5" x14ac:dyDescent="0.25">
      <c r="A14" s="1" t="s">
        <v>10</v>
      </c>
      <c r="B14">
        <v>-4.5999999999999996</v>
      </c>
      <c r="C14" s="1">
        <f>B14-0.6</f>
        <v>-5.1999999999999993</v>
      </c>
      <c r="D14" s="3">
        <f t="shared" si="0"/>
        <v>0.59999999999999964</v>
      </c>
      <c r="E14" s="7" t="s">
        <v>12</v>
      </c>
    </row>
    <row r="15" spans="1:5" x14ac:dyDescent="0.25">
      <c r="E15" s="7"/>
    </row>
    <row r="16" spans="1:5" ht="30" x14ac:dyDescent="0.25">
      <c r="A16" s="1" t="s">
        <v>38</v>
      </c>
      <c r="B16">
        <v>-74.2</v>
      </c>
      <c r="C16" s="1">
        <v>-56.7</v>
      </c>
      <c r="D16" s="3">
        <f>B16-C16</f>
        <v>-17.5</v>
      </c>
      <c r="E16" s="7" t="s">
        <v>21</v>
      </c>
    </row>
    <row r="17" spans="1:5" x14ac:dyDescent="0.25">
      <c r="E17" s="7"/>
    </row>
    <row r="18" spans="1:5" x14ac:dyDescent="0.25">
      <c r="A18" s="1" t="s">
        <v>2</v>
      </c>
      <c r="B18" s="5">
        <f>SUM(B3:B17)</f>
        <v>-5549.8</v>
      </c>
      <c r="C18" s="6">
        <f>SUM(C3:C17)</f>
        <v>-5511.2099999999991</v>
      </c>
      <c r="D18" s="3">
        <f t="shared" si="0"/>
        <v>-38.590000000001055</v>
      </c>
      <c r="E18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15</vt:i4>
      </vt:variant>
    </vt:vector>
  </HeadingPairs>
  <TitlesOfParts>
    <vt:vector size="17" baseType="lpstr">
      <vt:lpstr>Investeringsbudget</vt:lpstr>
      <vt:lpstr>Driftsbudget</vt:lpstr>
      <vt:lpstr>Driftsbudget!_ftn1</vt:lpstr>
      <vt:lpstr>Driftsbudget!_ftn2</vt:lpstr>
      <vt:lpstr>Driftsbudget!_ftn3</vt:lpstr>
      <vt:lpstr>Driftsbudget!_ftn4</vt:lpstr>
      <vt:lpstr>Driftsbudget!_ftn5</vt:lpstr>
      <vt:lpstr>Driftsbudget!_ftn6</vt:lpstr>
      <vt:lpstr>Driftsbudget!_ftn7</vt:lpstr>
      <vt:lpstr>Driftsbudget!_ftn8</vt:lpstr>
      <vt:lpstr>Driftsbudget!_ftn9</vt:lpstr>
      <vt:lpstr>Driftsbudget!_ftnref1</vt:lpstr>
      <vt:lpstr>Driftsbudget!_ftnref2</vt:lpstr>
      <vt:lpstr>Driftsbudget!_ftnref3</vt:lpstr>
      <vt:lpstr>Driftsbudget!_ftnref4</vt:lpstr>
      <vt:lpstr>Driftsbudget!_ftnref5</vt:lpstr>
      <vt:lpstr>Driftsbudget!_ftnref8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Börjel</dc:creator>
  <cp:lastModifiedBy>Widercrantz Carl Mikael</cp:lastModifiedBy>
  <cp:lastPrinted>2019-11-20T13:06:25Z</cp:lastPrinted>
  <dcterms:created xsi:type="dcterms:W3CDTF">2017-11-13T15:29:32Z</dcterms:created>
  <dcterms:modified xsi:type="dcterms:W3CDTF">2019-11-20T13:17:36Z</dcterms:modified>
</cp:coreProperties>
</file>